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<sst xmlns="http://schemas.openxmlformats.org/spreadsheetml/2006/main" count="300" uniqueCount="109">
  <si>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</si>
  <si>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</si>
  <si>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</si>
  <si>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</si>
  <si>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</si>
  <si>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</si>
  <si>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</si>
  <si>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</si>
  <si>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</si>
  <si>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</si>
  <si>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</si>
  <si>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</si>
  <si>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</si>
  <si>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</si>
  <si>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</si>
  <si>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</si>
  <si>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</si>
  <si>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</si>
  <si>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</si>
  <si>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</si>
  <si>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</si>
  <si>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</si>
  <si>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</si>
  <si>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</si>
  <si>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</si>
  <si>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</si>
  <si>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</si>
  <si>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</si>
  <si>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</si>
  <si>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</si>
  <si>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</si>
  <si>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</si>
  <si>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</si>
  <si>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</si>
  <si>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</si>
  <si>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</si>
  <si>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</si>
  <si>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</si>
  <si>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</si>
  <si>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</si>
  <si>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</si>
  <si>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</si>
  <si>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</si>
  <si>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</si>
  <si>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</si>
  <si>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</si>
  <si>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</si>
  <si>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</si>
  <si>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</si>
  <si>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</si>
  <si>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</si>
  <si>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</si>
  <si>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</si>
  <si>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</si>
  <si>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</si>
  <si>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</si>
  <si>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</si>
  <si>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</si>
  <si>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</si>
  <si>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</si>
  <si>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</si>
  <si>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</si>
  <si>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</si>
  <si>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</si>
  <si>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</si>
  <si>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</si>
  <si>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</si>
  <si>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</si>
  <si>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</si>
  <si>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</si>
  <si>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</si>
  <si>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</si>
  <si>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</si>
  <si>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</si>
  <si>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</si>
  <si>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</si>
  <si>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</si>
  <si>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</si>
  <si>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</si>
  <si>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</si>
  <si>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</si>
  <si>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</si>
  <si>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</si>
  <si>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</si>
  <si>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</si>
  <si>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</si>
  <si>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</si>
  <si>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</si>
  <si>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</si>
  <si>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</si>
  <si>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</si>
  <si>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</si>
  <si>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</si>
  <si>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</si>
  <si>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</si>
  <si>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</si>
  <si>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</si>
  <si>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</si>
  <si>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</si>
  <si>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</si>
  <si>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</si>
  <si>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</si>
  <si>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</si>
  <si>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</si>
  <si>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>Зміни до  шомісячного розпису доходів станом на 07.08.2015р.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</si>
  <si>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</si>
  <si>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17.08.2015</t>
    </r>
    <r>
      <rPr>
        <sz val="10"/>
        <rFont val="Times New Roman"/>
        <family val="1"/>
      </rPr>
      <t xml:space="preserve"> (тис.грн.)</t>
    </r>
  </si>
  <si>
    <t xml:space="preserve">станом на 17.08.2015 р. </t>
  </si>
  <si>
    <r>
      <t xml:space="preserve">станом на 17.08.2015р.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</si>
</sst>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316480"/>
        <c:axId val="32195137"/>
      </c:lineChart>
      <c:catAx>
        <c:axId val="483164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95137"/>
        <c:crosses val="autoZero"/>
        <c:auto val="0"/>
        <c:lblOffset val="100"/>
        <c:tickLblSkip val="1"/>
        <c:noMultiLvlLbl val="0"/>
      </c:catAx>
      <c:valAx>
        <c:axId val="3219513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164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592.98</c:v>
                </c:pt>
              </c:numCache>
            </c:numRef>
          </c:val>
        </c:ser>
        <c:axId val="55127322"/>
        <c:axId val="26383851"/>
      </c:barChart>
      <c:catAx>
        <c:axId val="55127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83851"/>
        <c:crosses val="autoZero"/>
        <c:auto val="1"/>
        <c:lblOffset val="100"/>
        <c:tickLblSkip val="1"/>
        <c:noMultiLvlLbl val="0"/>
      </c:catAx>
      <c:valAx>
        <c:axId val="2638385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27322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1036.7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1818.64</c:v>
                </c:pt>
              </c:numCache>
            </c:numRef>
          </c:val>
        </c:ser>
        <c:axId val="36128068"/>
        <c:axId val="56717157"/>
      </c:barChart>
      <c:catAx>
        <c:axId val="361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7157"/>
        <c:crosses val="autoZero"/>
        <c:auto val="1"/>
        <c:lblOffset val="100"/>
        <c:tickLblSkip val="1"/>
        <c:noMultiLvlLbl val="0"/>
      </c:catAx>
      <c:valAx>
        <c:axId val="5671715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>
                <c:ptCount val="1"/>
                <c:pt idx="0">
                  <c:v>4733.44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>
                <c:ptCount val="1"/>
                <c:pt idx="0">
                  <c:v>3697.3</c:v>
                </c:pt>
              </c:numCache>
            </c:numRef>
          </c:val>
        </c:ser>
        <c:axId val="40692366"/>
        <c:axId val="30686975"/>
      </c:barChart>
      <c:catAx>
        <c:axId val="4069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6975"/>
        <c:crossesAt val="0"/>
        <c:auto val="1"/>
        <c:lblOffset val="100"/>
        <c:tickLblSkip val="1"/>
        <c:noMultiLvlLbl val="0"/>
      </c:catAx>
      <c:valAx>
        <c:axId val="30686975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2366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320778"/>
        <c:axId val="57669275"/>
      </c:lineChart>
      <c:catAx>
        <c:axId val="213207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69275"/>
        <c:crosses val="autoZero"/>
        <c:auto val="0"/>
        <c:lblOffset val="100"/>
        <c:tickLblSkip val="1"/>
        <c:noMultiLvlLbl val="0"/>
      </c:catAx>
      <c:valAx>
        <c:axId val="576692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207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261428"/>
        <c:axId val="40699669"/>
      </c:lineChart>
      <c:catAx>
        <c:axId val="49261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9669"/>
        <c:crosses val="autoZero"/>
        <c:auto val="0"/>
        <c:lblOffset val="100"/>
        <c:tickLblSkip val="1"/>
        <c:noMultiLvlLbl val="0"/>
      </c:catAx>
      <c:valAx>
        <c:axId val="406996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614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0752702"/>
        <c:axId val="8338863"/>
      </c:lineChart>
      <c:catAx>
        <c:axId val="307527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8863"/>
        <c:crosses val="autoZero"/>
        <c:auto val="0"/>
        <c:lblOffset val="100"/>
        <c:tickLblSkip val="1"/>
        <c:noMultiLvlLbl val="0"/>
      </c:catAx>
      <c:valAx>
        <c:axId val="833886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527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7940904"/>
        <c:axId val="4359273"/>
      </c:lineChart>
      <c:catAx>
        <c:axId val="7940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273"/>
        <c:crosses val="autoZero"/>
        <c:auto val="0"/>
        <c:lblOffset val="100"/>
        <c:tickLblSkip val="1"/>
        <c:noMultiLvlLbl val="0"/>
      </c:catAx>
      <c:valAx>
        <c:axId val="43592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409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233458"/>
        <c:axId val="17556803"/>
      </c:lineChart>
      <c:catAx>
        <c:axId val="392334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6803"/>
        <c:crosses val="autoZero"/>
        <c:auto val="0"/>
        <c:lblOffset val="100"/>
        <c:tickLblSkip val="1"/>
        <c:noMultiLvlLbl val="0"/>
      </c:catAx>
      <c:valAx>
        <c:axId val="1755680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334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3793500"/>
        <c:axId val="12814909"/>
      </c:lineChart>
      <c:catAx>
        <c:axId val="237935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4909"/>
        <c:crosses val="autoZero"/>
        <c:auto val="0"/>
        <c:lblOffset val="100"/>
        <c:tickLblSkip val="1"/>
        <c:noMultiLvlLbl val="0"/>
      </c:catAx>
      <c:valAx>
        <c:axId val="1281490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935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серпень!$L$4:$L$13</c:f>
              <c:numCache>
                <c:ptCount val="10"/>
                <c:pt idx="0">
                  <c:v>1621.4</c:v>
                </c:pt>
                <c:pt idx="1">
                  <c:v>2811</c:v>
                </c:pt>
                <c:pt idx="2">
                  <c:v>2867.63</c:v>
                </c:pt>
                <c:pt idx="3">
                  <c:v>3051.44</c:v>
                </c:pt>
                <c:pt idx="4">
                  <c:v>5687.5</c:v>
                </c:pt>
                <c:pt idx="5">
                  <c:v>1816</c:v>
                </c:pt>
                <c:pt idx="6">
                  <c:v>1938.6</c:v>
                </c:pt>
                <c:pt idx="7">
                  <c:v>1785.2</c:v>
                </c:pt>
                <c:pt idx="8">
                  <c:v>2662.9</c:v>
                </c:pt>
                <c:pt idx="9">
                  <c:v>3837.4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2807.907</c:v>
                </c:pt>
                <c:pt idx="1">
                  <c:v>2807.9</c:v>
                </c:pt>
                <c:pt idx="2">
                  <c:v>2807.9</c:v>
                </c:pt>
                <c:pt idx="3">
                  <c:v>2807.9</c:v>
                </c:pt>
                <c:pt idx="4">
                  <c:v>2807.9</c:v>
                </c:pt>
                <c:pt idx="5">
                  <c:v>2807.9</c:v>
                </c:pt>
                <c:pt idx="6">
                  <c:v>2807.9</c:v>
                </c:pt>
                <c:pt idx="7">
                  <c:v>2807.9</c:v>
                </c:pt>
                <c:pt idx="8">
                  <c:v>2807.9</c:v>
                </c:pt>
                <c:pt idx="9">
                  <c:v>2807.9</c:v>
                </c:pt>
                <c:pt idx="10">
                  <c:v>2807.9</c:v>
                </c:pt>
                <c:pt idx="11">
                  <c:v>2807.9</c:v>
                </c:pt>
                <c:pt idx="12">
                  <c:v>2807.9</c:v>
                </c:pt>
                <c:pt idx="13">
                  <c:v>2807.9</c:v>
                </c:pt>
                <c:pt idx="14">
                  <c:v>2807.9</c:v>
                </c:pt>
                <c:pt idx="15">
                  <c:v>2807.9</c:v>
                </c:pt>
                <c:pt idx="16">
                  <c:v>2807.9</c:v>
                </c:pt>
                <c:pt idx="17">
                  <c:v>2807.9</c:v>
                </c:pt>
                <c:pt idx="18">
                  <c:v>2807.9</c:v>
                </c:pt>
                <c:pt idx="19">
                  <c:v>2807.9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1620</c:v>
                </c:pt>
                <c:pt idx="1">
                  <c:v>2700</c:v>
                </c:pt>
                <c:pt idx="2">
                  <c:v>2000</c:v>
                </c:pt>
                <c:pt idx="3">
                  <c:v>3400</c:v>
                </c:pt>
                <c:pt idx="4">
                  <c:v>4800</c:v>
                </c:pt>
                <c:pt idx="5">
                  <c:v>1270</c:v>
                </c:pt>
                <c:pt idx="6">
                  <c:v>1560</c:v>
                </c:pt>
                <c:pt idx="7">
                  <c:v>1750</c:v>
                </c:pt>
                <c:pt idx="8">
                  <c:v>2700</c:v>
                </c:pt>
                <c:pt idx="9">
                  <c:v>4500</c:v>
                </c:pt>
                <c:pt idx="10">
                  <c:v>2300</c:v>
                </c:pt>
                <c:pt idx="11">
                  <c:v>2200</c:v>
                </c:pt>
                <c:pt idx="12">
                  <c:v>2500</c:v>
                </c:pt>
                <c:pt idx="13">
                  <c:v>3700</c:v>
                </c:pt>
                <c:pt idx="14">
                  <c:v>4600</c:v>
                </c:pt>
                <c:pt idx="15">
                  <c:v>3500</c:v>
                </c:pt>
                <c:pt idx="16">
                  <c:v>2500</c:v>
                </c:pt>
                <c:pt idx="17">
                  <c:v>3100</c:v>
                </c:pt>
                <c:pt idx="18">
                  <c:v>7500</c:v>
                </c:pt>
                <c:pt idx="19">
                  <c:v>3139.2</c:v>
                </c:pt>
              </c:numCache>
            </c:numRef>
          </c:val>
          <c:smooth val="1"/>
        </c:ser>
        <c:marker val="1"/>
        <c:axId val="48225318"/>
        <c:axId val="31374679"/>
      </c:lineChart>
      <c:catAx>
        <c:axId val="48225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4679"/>
        <c:crosses val="autoZero"/>
        <c:auto val="0"/>
        <c:lblOffset val="100"/>
        <c:tickLblSkip val="1"/>
        <c:noMultiLvlLbl val="0"/>
      </c:catAx>
      <c:valAx>
        <c:axId val="3137467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253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222524.65</c:v>
                </c:pt>
                <c:pt idx="1">
                  <c:v>67079</c:v>
                </c:pt>
                <c:pt idx="2">
                  <c:v>63476.5</c:v>
                </c:pt>
                <c:pt idx="3">
                  <c:v>5752.1</c:v>
                </c:pt>
                <c:pt idx="4">
                  <c:v>43922.75</c:v>
                </c:pt>
                <c:pt idx="5">
                  <c:v>4620</c:v>
                </c:pt>
                <c:pt idx="6">
                  <c:v>1950</c:v>
                </c:pt>
                <c:pt idx="7">
                  <c:v>23858.49999999994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219454.8</c:v>
                </c:pt>
                <c:pt idx="1">
                  <c:v>60425.7</c:v>
                </c:pt>
                <c:pt idx="2">
                  <c:v>62813.3</c:v>
                </c:pt>
                <c:pt idx="3">
                  <c:v>4039.6</c:v>
                </c:pt>
                <c:pt idx="4">
                  <c:v>37309.7</c:v>
                </c:pt>
                <c:pt idx="5">
                  <c:v>5864.85</c:v>
                </c:pt>
                <c:pt idx="6">
                  <c:v>1735</c:v>
                </c:pt>
                <c:pt idx="7">
                  <c:v>22048.019999999968</c:v>
                </c:pt>
              </c:numCache>
            </c:numRef>
          </c:val>
          <c:shape val="box"/>
        </c:ser>
        <c:shape val="box"/>
        <c:axId val="13936656"/>
        <c:axId val="58321041"/>
      </c:bar3DChart>
      <c:catAx>
        <c:axId val="139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8321041"/>
        <c:crosses val="autoZero"/>
        <c:auto val="1"/>
        <c:lblOffset val="100"/>
        <c:tickLblSkip val="1"/>
        <c:noMultiLvlLbl val="0"/>
      </c:catAx>
      <c:valAx>
        <c:axId val="58321041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665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413 691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-69746,1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-19 492,5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9">
          <cell r="E9">
            <v>222524.65</v>
          </cell>
          <cell r="F9">
            <v>219454.8</v>
          </cell>
        </row>
        <row r="19">
          <cell r="E19">
            <v>43922.75</v>
          </cell>
          <cell r="F19">
            <v>37309.7</v>
          </cell>
        </row>
        <row r="24">
          <cell r="E24">
            <v>67079</v>
          </cell>
          <cell r="F24">
            <v>60425.7</v>
          </cell>
        </row>
        <row r="27">
          <cell r="E27">
            <v>63476.5</v>
          </cell>
          <cell r="F27">
            <v>62813.3</v>
          </cell>
        </row>
        <row r="32">
          <cell r="E32">
            <v>5752.1</v>
          </cell>
          <cell r="F32">
            <v>4039.6</v>
          </cell>
        </row>
        <row r="41">
          <cell r="E41">
            <v>4620</v>
          </cell>
          <cell r="F41">
            <v>5864.85</v>
          </cell>
        </row>
        <row r="55">
          <cell r="E55">
            <v>433183.49999999994</v>
          </cell>
          <cell r="F55">
            <v>413690.97</v>
          </cell>
        </row>
        <row r="64">
          <cell r="E64">
            <v>1000</v>
          </cell>
          <cell r="F64">
            <v>592.98</v>
          </cell>
        </row>
        <row r="65">
          <cell r="E65">
            <v>4733.44</v>
          </cell>
          <cell r="F65">
            <v>3697.3</v>
          </cell>
        </row>
        <row r="66">
          <cell r="E66">
            <v>1036.7</v>
          </cell>
          <cell r="F66">
            <v>1818.64</v>
          </cell>
        </row>
        <row r="81">
          <cell r="I81">
            <v>8909.73221</v>
          </cell>
        </row>
        <row r="82">
          <cell r="I82">
            <v>0</v>
          </cell>
        </row>
        <row r="83">
          <cell r="D83">
            <v>2363.36331</v>
          </cell>
          <cell r="I83">
            <v>-6546.3689</v>
          </cell>
        </row>
      </sheetData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5">
        <row r="6">
          <cell r="K6">
            <v>166932826.62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52</v>
      </c>
      <c r="O1" s="120"/>
      <c r="P1" s="120"/>
      <c r="Q1" s="120"/>
      <c r="R1" s="120"/>
      <c r="S1" s="121"/>
    </row>
    <row r="2" spans="1:19" ht="16.5" thickBot="1">
      <c r="A2" s="122" t="s">
        <v>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53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47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48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50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56</v>
      </c>
      <c r="Q1" s="120"/>
      <c r="R1" s="120"/>
      <c r="S1" s="120"/>
      <c r="T1" s="120"/>
      <c r="U1" s="121"/>
    </row>
    <row r="2" spans="1:21" ht="16.5" thickBot="1">
      <c r="A2" s="122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50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70</v>
      </c>
      <c r="Q1" s="120"/>
      <c r="R1" s="120"/>
      <c r="S1" s="120"/>
      <c r="T1" s="120"/>
      <c r="U1" s="121"/>
    </row>
    <row r="2" spans="1:21" ht="16.5" thickBot="1">
      <c r="A2" s="122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71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48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80</v>
      </c>
      <c r="Q1" s="120"/>
      <c r="R1" s="120"/>
      <c r="S1" s="120"/>
      <c r="T1" s="120"/>
      <c r="U1" s="121"/>
    </row>
    <row r="2" spans="1:21" ht="16.5" thickBot="1">
      <c r="A2" s="122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83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71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48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86</v>
      </c>
      <c r="Q1" s="120"/>
      <c r="R1" s="120"/>
      <c r="S1" s="120"/>
      <c r="T1" s="120"/>
      <c r="U1" s="121"/>
    </row>
    <row r="2" spans="1:21" ht="16.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89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71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48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91</v>
      </c>
      <c r="Q1" s="120"/>
      <c r="R1" s="120"/>
      <c r="S1" s="120"/>
      <c r="T1" s="120"/>
      <c r="U1" s="121"/>
    </row>
    <row r="2" spans="1:21" ht="16.5" thickBot="1">
      <c r="A2" s="122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71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97</v>
      </c>
      <c r="Q1" s="120"/>
      <c r="R1" s="120"/>
      <c r="S1" s="120"/>
      <c r="T1" s="120"/>
      <c r="U1" s="121"/>
    </row>
    <row r="2" spans="1:21" ht="16.5" thickBot="1">
      <c r="A2" s="122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99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0">
        <f>SUM(S4:S26)</f>
        <v>18786615.38</v>
      </c>
      <c r="T27" s="131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42217</v>
      </c>
      <c r="Q32" s="115">
        <f>'[1]липень'!$D$83</f>
        <v>24842.96012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71</v>
      </c>
      <c r="R35" s="104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48</v>
      </c>
      <c r="R36" s="110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42217</v>
      </c>
      <c r="Q42" s="105">
        <f>'[3]залишки  (2)'!$K$6</f>
        <v>166932826.62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8" sqref="M18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100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102</v>
      </c>
      <c r="Q1" s="120"/>
      <c r="R1" s="120"/>
      <c r="S1" s="120"/>
      <c r="T1" s="120"/>
      <c r="U1" s="121"/>
    </row>
    <row r="2" spans="1:21" ht="16.5" thickBot="1">
      <c r="A2" s="122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108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AVERAGE(L4:L13)</f>
        <v>2807.907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2807.9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2807.9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2807.9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2807.9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2807.9</v>
      </c>
      <c r="P9" s="46">
        <v>0</v>
      </c>
      <c r="Q9" s="46">
        <v>0</v>
      </c>
      <c r="R9" s="46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3.7</v>
      </c>
      <c r="K10" s="41">
        <f t="shared" si="0"/>
        <v>154.39999999999992</v>
      </c>
      <c r="L10" s="41">
        <v>1938.6</v>
      </c>
      <c r="M10" s="55">
        <v>1560</v>
      </c>
      <c r="N10" s="4">
        <f t="shared" si="1"/>
        <v>1.2426923076923075</v>
      </c>
      <c r="O10" s="2">
        <v>2807.9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2807.9</v>
      </c>
      <c r="P11" s="46">
        <v>0</v>
      </c>
      <c r="Q11" s="47">
        <v>0</v>
      </c>
      <c r="R11" s="48">
        <v>0</v>
      </c>
      <c r="S11" s="132">
        <v>13748.5</v>
      </c>
      <c r="T11" s="133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3.6</v>
      </c>
      <c r="K12" s="41">
        <f t="shared" si="0"/>
        <v>91.33000000000001</v>
      </c>
      <c r="L12" s="41">
        <v>2662.9</v>
      </c>
      <c r="M12" s="41">
        <v>2700</v>
      </c>
      <c r="N12" s="4">
        <f t="shared" si="1"/>
        <v>0.9862592592592593</v>
      </c>
      <c r="O12" s="2">
        <v>2807.9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2</v>
      </c>
      <c r="K13" s="41">
        <f t="shared" si="0"/>
        <v>230.40000000000035</v>
      </c>
      <c r="L13" s="41">
        <v>3837.4</v>
      </c>
      <c r="M13" s="41">
        <v>4500</v>
      </c>
      <c r="N13" s="4">
        <f t="shared" si="1"/>
        <v>0.8527555555555556</v>
      </c>
      <c r="O13" s="2">
        <v>2807.9</v>
      </c>
      <c r="P13" s="46">
        <v>117.5</v>
      </c>
      <c r="Q13" s="47">
        <v>0</v>
      </c>
      <c r="R13" s="48">
        <v>0</v>
      </c>
      <c r="S13" s="132">
        <v>0</v>
      </c>
      <c r="T13" s="133"/>
      <c r="U13" s="34">
        <f t="shared" si="2"/>
        <v>117.5</v>
      </c>
    </row>
    <row r="14" spans="1:21" ht="12.75">
      <c r="A14" s="12">
        <v>42233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2300</v>
      </c>
      <c r="N14" s="4">
        <f t="shared" si="1"/>
        <v>0</v>
      </c>
      <c r="O14" s="2">
        <v>2807.9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42234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2200</v>
      </c>
      <c r="N15" s="4">
        <f t="shared" si="1"/>
        <v>0</v>
      </c>
      <c r="O15" s="2">
        <v>2807.9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42235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2500</v>
      </c>
      <c r="N16" s="4">
        <f>L16/M16</f>
        <v>0</v>
      </c>
      <c r="O16" s="2">
        <v>2807.9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42236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2807.9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42237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2807.9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42241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2807.9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42242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2807.9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2807.9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2807.9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2807.9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16020.379999999997</v>
      </c>
      <c r="C24" s="99">
        <f t="shared" si="3"/>
        <v>185.07</v>
      </c>
      <c r="D24" s="99">
        <f t="shared" si="3"/>
        <v>140.95</v>
      </c>
      <c r="E24" s="99">
        <f t="shared" si="3"/>
        <v>1787.7500000000002</v>
      </c>
      <c r="F24" s="99">
        <f t="shared" si="3"/>
        <v>7234.8</v>
      </c>
      <c r="G24" s="99">
        <f t="shared" si="3"/>
        <v>9.85</v>
      </c>
      <c r="H24" s="99">
        <f t="shared" si="3"/>
        <v>269.97</v>
      </c>
      <c r="I24" s="100">
        <f t="shared" si="3"/>
        <v>723.1</v>
      </c>
      <c r="J24" s="100">
        <f t="shared" si="3"/>
        <v>153.25</v>
      </c>
      <c r="K24" s="42">
        <f t="shared" si="3"/>
        <v>1553.9500000000012</v>
      </c>
      <c r="L24" s="42">
        <f t="shared" si="3"/>
        <v>28079.070000000003</v>
      </c>
      <c r="M24" s="42">
        <f t="shared" si="3"/>
        <v>61339.2</v>
      </c>
      <c r="N24" s="14">
        <f t="shared" si="1"/>
        <v>0.4577671374911966</v>
      </c>
      <c r="O24" s="2"/>
      <c r="P24" s="89">
        <f>SUM(P4:P23)</f>
        <v>117.5</v>
      </c>
      <c r="Q24" s="89">
        <f>SUM(Q4:Q23)</f>
        <v>0</v>
      </c>
      <c r="R24" s="89">
        <f>SUM(R4:R23)</f>
        <v>0</v>
      </c>
      <c r="S24" s="130">
        <f>SUM(S4:S23)</f>
        <v>13748.5</v>
      </c>
      <c r="T24" s="131"/>
      <c r="U24" s="89">
        <f>P24+Q24+S24+R24+T24</f>
        <v>13866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42233</v>
      </c>
      <c r="Q29" s="115">
        <f>'[1]серпень'!$D$83</f>
        <v>2363.36331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-6546.3689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71</v>
      </c>
      <c r="R32" s="104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'[1]серпень'!$I$81</f>
        <v>8909.73221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42233</v>
      </c>
      <c r="Q39" s="105">
        <f>'[3]залишки  (2)'!$K$6</f>
        <v>166932826.62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I52" sqref="I52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105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63</v>
      </c>
      <c r="C28" s="142"/>
      <c r="D28" s="146" t="s">
        <v>64</v>
      </c>
      <c r="E28" s="156"/>
      <c r="F28" s="157" t="s">
        <v>65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106</v>
      </c>
      <c r="P28" s="144"/>
    </row>
    <row r="29" spans="1:16" ht="45">
      <c r="A29" s="155"/>
      <c r="B29" s="71" t="s">
        <v>103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серпень!Q39</f>
        <v>166932826.62</v>
      </c>
      <c r="B30" s="72">
        <f>'[1]серпень'!$E$65</f>
        <v>4733.44</v>
      </c>
      <c r="C30" s="72">
        <f>'[1]серпень'!$F$65</f>
        <v>3697.3</v>
      </c>
      <c r="D30" s="72">
        <f>'[1]серпень'!$E$64</f>
        <v>1000</v>
      </c>
      <c r="E30" s="72">
        <f>'[1]серпень'!$F$64</f>
        <v>592.98</v>
      </c>
      <c r="F30" s="72">
        <f>'[1]серпень'!$E$66</f>
        <v>1036.7</v>
      </c>
      <c r="G30" s="72">
        <f>'[1]серпень'!$F$66</f>
        <v>1818.64</v>
      </c>
      <c r="H30" s="72"/>
      <c r="I30" s="72"/>
      <c r="J30" s="72"/>
      <c r="K30" s="72"/>
      <c r="L30" s="92">
        <f>H30+F30+D30+J30+B30</f>
        <v>6770.139999999999</v>
      </c>
      <c r="M30" s="73">
        <f>C30+E30+G30</f>
        <v>6108.920000000001</v>
      </c>
      <c r="N30" s="74">
        <f>M30-L30</f>
        <v>-661.2199999999984</v>
      </c>
      <c r="O30" s="147">
        <f>серпень!Q29</f>
        <v>2363.36331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/>
      <c r="P31" s="142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-6546.3689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8909.73221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f>'[1]серпень'!$E$9</f>
        <v>222524.65</v>
      </c>
      <c r="C47" s="39">
        <f>'[1]серпень'!$F$9</f>
        <v>219454.8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'[1]серпень'!$E$24</f>
        <v>67079</v>
      </c>
      <c r="C48" s="17">
        <f>'[1]серпень'!$F$24</f>
        <v>60425.7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f>'[1]серпень'!$E$27</f>
        <v>63476.5</v>
      </c>
      <c r="C49" s="16">
        <f>'[1]серпень'!$F$27</f>
        <v>62813.3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f>'[1]серпень'!$E$32</f>
        <v>5752.1</v>
      </c>
      <c r="C50" s="16">
        <f>'[1]серпень'!$F$32</f>
        <v>4039.6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f>'[1]серпень'!$E$19</f>
        <v>43922.75</v>
      </c>
      <c r="C51" s="16">
        <f>'[1]серпень'!$F$19</f>
        <v>37309.7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'[1]серпень'!$E$41</f>
        <v>4620</v>
      </c>
      <c r="C52" s="16">
        <f>'[1]серпень'!$F$41</f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1735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23858.49999999994</v>
      </c>
      <c r="C54" s="16">
        <f>C55-C47-C48-C49-C50-C51-C52-C53</f>
        <v>22048.019999999968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'[1]серпень'!$E$55</f>
        <v>433183.49999999994</v>
      </c>
      <c r="C55" s="11">
        <f>'[1]серпень'!$F$55</f>
        <v>413690.97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2015-07-16T12:07:00Z</cp:lastPrinted>
  <dcterms:created xsi:type="dcterms:W3CDTF">2006-11-30T08:16:02Z</dcterms:created>
  <dcterms:modified xsi:type="dcterms:W3CDTF">2015-08-17T09:02:06Z</dcterms:modified>
  <cp:category/>
  <cp:version/>
  <cp:contentType/>
  <cp:contentStatus/>
</cp:coreProperties>
</file>